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<sst xmlns="http://schemas.openxmlformats.org/spreadsheetml/2006/main" count="132" uniqueCount="95">
  <si>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</si>
  <si>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</si>
  <si>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</si>
  <si>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</si>
  <si>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</si>
  <si>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</si>
  <si>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07/2013</t>
  </si>
  <si>
    <t>Data da Publicação: 20/08/2013 *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</si>
  <si>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</si>
  <si>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</si>
  <si>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</si>
  <si>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</si>
  <si>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</si>
  <si>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</si>
  <si>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</si>
  <si>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</si>
  <si>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</si>
  <si>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</si>
  <si>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</si>
  <si>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</si>
  <si>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</si>
  <si>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</si>
  <si>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</si>
  <si>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</si>
  <si>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</si>
  <si>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</si>
  <si>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</si>
  <si>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</si>
  <si>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</si>
  <si>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</si>
  <si>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</si>
  <si>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</si>
  <si>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</si>
  <si>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</si>
  <si>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</si>
  <si>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</si>
  <si>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</si>
  <si>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</si>
  <si>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</si>
  <si>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</si>
  <si>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</si>
  <si>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</si>
  <si>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</si>
  <si>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</si>
  <si>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</si>
  <si>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</si>
  <si>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</si>
  <si>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</si>
  <si>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</si>
  <si>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</si>
  <si>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</si>
  <si>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</si>
  <si>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</si>
  <si>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</si>
  <si>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</si>
  <si>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</si>
  <si>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</si>
  <si>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</si>
  <si>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</si>
  <si>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</si>
  <si>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</si>
  <si>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</si>
  <si>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</si>
  <si>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</si>
  <si>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</si>
  <si>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</si>
  <si>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</si>
  <si>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</si>
  <si>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</si>
  <si>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</si>
  <si>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</si>
  <si>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</si>
  <si>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</si>
  <si>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</si>
  <si>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</si>
  <si>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</si>
  <si>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</si>
  <si>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</si>
  <si>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</si>
  <si>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</si>
  <si>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</si>
  <si>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</si>
  <si>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</si>
  <si>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</si>
  <si>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</si>
  <si>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</si>
  <si>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</si>
  <si>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</si>
  <si>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</si>
  <si>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</si>
  <si>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</si>
  <si>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</si>
  <si>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</si>
  <si>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</si>
  <si>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* Quadro republicado em 30/09/2013, para a regularização dos valores destacados nas alíneas "n" e "z" do Inciso II – Outras Despesas de Custeio, conforme apurado pela Seção de Auditoria  deste Regional na Informação 030/2013-Saudi.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</si>
</sst>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6" fontId="2" fillId="0" borderId="4" xfId="0" applyNumberFormat="1" applyFont="1" applyBorder="1" applyAlignment="1">
      <alignment horizontal="right" vertical="top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8"/>
  <sheetViews>
    <sheetView showGridLines="0" tabSelected="1" workbookViewId="0" topLeftCell="A76">
      <selection activeCell="A89" sqref="A89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5" t="s">
        <v>1</v>
      </c>
      <c r="B10" s="6" t="s">
        <v>2</v>
      </c>
      <c r="C10" s="7"/>
    </row>
    <row r="11" spans="1:3" s="3" customFormat="1" ht="15">
      <c r="A11" s="5" t="s">
        <v>3</v>
      </c>
      <c r="B11" s="6"/>
      <c r="C11" s="7"/>
    </row>
    <row r="12" spans="1:3" s="3" customFormat="1" ht="15">
      <c r="A12" s="5" t="s">
        <v>4</v>
      </c>
      <c r="B12" s="6"/>
      <c r="C12" s="7"/>
    </row>
    <row r="13" spans="1:3" s="3" customFormat="1" ht="15">
      <c r="A13" s="5" t="s">
        <v>5</v>
      </c>
      <c r="B13" s="6"/>
      <c r="C13" s="7"/>
    </row>
    <row r="14" spans="1:3" s="3" customFormat="1" ht="15">
      <c r="A14" s="5" t="s">
        <v>6</v>
      </c>
      <c r="B14" s="6"/>
      <c r="C14" s="7"/>
    </row>
    <row r="15" spans="1:3" s="3" customFormat="1" ht="15">
      <c r="A15" s="5" t="s">
        <v>7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8</v>
      </c>
      <c r="C17" s="1"/>
    </row>
    <row r="18" spans="1:3" s="3" customFormat="1" ht="18.75" customHeight="1">
      <c r="A18" s="8" t="s">
        <v>9</v>
      </c>
      <c r="B18" s="8" t="s">
        <v>10</v>
      </c>
      <c r="C18" s="9" t="s">
        <v>11</v>
      </c>
    </row>
    <row r="19" spans="1:4" s="3" customFormat="1" ht="18.75" customHeight="1">
      <c r="A19" s="10" t="s">
        <v>12</v>
      </c>
      <c r="B19" s="10" t="s">
        <v>13</v>
      </c>
      <c r="C19" s="11">
        <v>48598334.41</v>
      </c>
      <c r="D19" s="12"/>
    </row>
    <row r="20" spans="1:3" s="3" customFormat="1" ht="18.75" customHeight="1">
      <c r="A20" s="10" t="s">
        <v>14</v>
      </c>
      <c r="B20" s="10" t="s">
        <v>15</v>
      </c>
      <c r="C20" s="11">
        <v>13688029.71</v>
      </c>
    </row>
    <row r="21" spans="1:3" s="3" customFormat="1" ht="18.75" customHeight="1">
      <c r="A21" s="10" t="s">
        <v>16</v>
      </c>
      <c r="B21" s="10" t="s">
        <v>17</v>
      </c>
      <c r="C21" s="11">
        <v>9008367.42</v>
      </c>
    </row>
    <row r="22" spans="1:3" s="3" customFormat="1" ht="76.5" customHeight="1">
      <c r="A22" s="10" t="s">
        <v>18</v>
      </c>
      <c r="B22" s="10" t="s">
        <v>19</v>
      </c>
      <c r="C22" s="11">
        <v>0</v>
      </c>
    </row>
    <row r="23" spans="1:4" s="3" customFormat="1" ht="19.5" customHeight="1">
      <c r="A23" s="10"/>
      <c r="B23" s="10" t="s">
        <v>20</v>
      </c>
      <c r="C23" s="11">
        <f>SUM(C19:C22)</f>
        <v>71294731.53999999</v>
      </c>
      <c r="D23" s="12"/>
    </row>
    <row r="24" spans="1:3" s="3" customFormat="1" ht="21" customHeight="1">
      <c r="A24" s="4"/>
      <c r="C24" s="1"/>
    </row>
    <row r="25" spans="1:3" s="3" customFormat="1" ht="19.5" customHeight="1">
      <c r="A25" s="4" t="s">
        <v>21</v>
      </c>
      <c r="C25" s="1"/>
    </row>
    <row r="26" spans="1:3" s="3" customFormat="1" ht="18.75" customHeight="1">
      <c r="A26" s="8" t="s">
        <v>9</v>
      </c>
      <c r="B26" s="8" t="s">
        <v>10</v>
      </c>
      <c r="C26" s="9" t="s">
        <v>11</v>
      </c>
    </row>
    <row r="27" spans="1:4" s="3" customFormat="1" ht="18.75" customHeight="1">
      <c r="A27" s="10" t="s">
        <v>12</v>
      </c>
      <c r="B27" s="10" t="s">
        <v>22</v>
      </c>
      <c r="C27" s="11">
        <v>26421.6</v>
      </c>
      <c r="D27" s="12"/>
    </row>
    <row r="28" spans="1:3" s="3" customFormat="1" ht="18.75" customHeight="1">
      <c r="A28" s="10" t="s">
        <v>14</v>
      </c>
      <c r="B28" s="10" t="s">
        <v>23</v>
      </c>
      <c r="C28" s="11">
        <v>2753880.03</v>
      </c>
    </row>
    <row r="29" spans="1:3" s="3" customFormat="1" ht="18.75" customHeight="1">
      <c r="A29" s="10" t="s">
        <v>16</v>
      </c>
      <c r="B29" s="10" t="s">
        <v>24</v>
      </c>
      <c r="C29" s="11">
        <v>365244.66</v>
      </c>
    </row>
    <row r="30" spans="1:3" s="3" customFormat="1" ht="33" customHeight="1">
      <c r="A30" s="10" t="s">
        <v>18</v>
      </c>
      <c r="B30" s="10" t="s">
        <v>25</v>
      </c>
      <c r="C30" s="11">
        <v>1274199.12</v>
      </c>
    </row>
    <row r="31" spans="1:3" s="3" customFormat="1" ht="17.25" customHeight="1">
      <c r="A31" s="10" t="s">
        <v>26</v>
      </c>
      <c r="B31" s="10" t="s">
        <v>27</v>
      </c>
      <c r="C31" s="11">
        <f>346425.29+1060+825</f>
        <v>348310.29</v>
      </c>
    </row>
    <row r="32" spans="1:3" s="3" customFormat="1" ht="17.25" customHeight="1">
      <c r="A32" s="10" t="s">
        <v>28</v>
      </c>
      <c r="B32" s="10" t="s">
        <v>29</v>
      </c>
      <c r="C32" s="11">
        <v>30429.9</v>
      </c>
    </row>
    <row r="33" spans="1:3" s="3" customFormat="1" ht="17.25" customHeight="1">
      <c r="A33" s="10" t="s">
        <v>30</v>
      </c>
      <c r="B33" s="10" t="s">
        <v>31</v>
      </c>
      <c r="C33" s="11">
        <f>130993.14+58888.34+414766.69</f>
        <v>604648.1699999999</v>
      </c>
    </row>
    <row r="34" spans="1:3" s="3" customFormat="1" ht="17.25" customHeight="1">
      <c r="A34" s="10" t="s">
        <v>32</v>
      </c>
      <c r="B34" s="10" t="s">
        <v>33</v>
      </c>
      <c r="C34" s="11">
        <f>304709.32+562669.15</f>
        <v>867378.47</v>
      </c>
    </row>
    <row r="35" spans="1:3" s="3" customFormat="1" ht="17.25" customHeight="1">
      <c r="A35" s="10" t="s">
        <v>34</v>
      </c>
      <c r="B35" s="10" t="s">
        <v>35</v>
      </c>
      <c r="C35" s="11">
        <v>89788.4</v>
      </c>
    </row>
    <row r="36" spans="1:3" s="3" customFormat="1" ht="17.25" customHeight="1">
      <c r="A36" s="10" t="s">
        <v>36</v>
      </c>
      <c r="B36" s="10" t="s">
        <v>37</v>
      </c>
      <c r="C36" s="11">
        <v>311111.38</v>
      </c>
    </row>
    <row r="37" spans="1:3" s="3" customFormat="1" ht="17.25" customHeight="1">
      <c r="A37" s="10" t="s">
        <v>38</v>
      </c>
      <c r="B37" s="10" t="s">
        <v>39</v>
      </c>
      <c r="C37" s="11">
        <v>119896.68</v>
      </c>
    </row>
    <row r="38" spans="1:3" s="3" customFormat="1" ht="17.25" customHeight="1">
      <c r="A38" s="10" t="s">
        <v>40</v>
      </c>
      <c r="B38" s="10" t="s">
        <v>41</v>
      </c>
      <c r="C38" s="11">
        <v>486514.63</v>
      </c>
    </row>
    <row r="39" spans="1:3" s="3" customFormat="1" ht="105">
      <c r="A39" s="10" t="s">
        <v>42</v>
      </c>
      <c r="B39" s="10" t="s">
        <v>43</v>
      </c>
      <c r="C39" s="13">
        <f>17139.28+20201.52+51227.68</f>
        <v>88568.48000000001</v>
      </c>
    </row>
    <row r="40" spans="1:3" s="3" customFormat="1" ht="17.25" customHeight="1">
      <c r="A40" s="10" t="s">
        <v>44</v>
      </c>
      <c r="B40" s="10" t="s">
        <v>45</v>
      </c>
      <c r="C40" s="11">
        <f>919209.7+3293.51+300</f>
        <v>922803.21</v>
      </c>
    </row>
    <row r="41" spans="1:3" s="3" customFormat="1" ht="17.25" customHeight="1">
      <c r="A41" s="10" t="s">
        <v>46</v>
      </c>
      <c r="B41" s="10" t="s">
        <v>47</v>
      </c>
      <c r="C41" s="13">
        <f>672784.1+17665.78</f>
        <v>690449.88</v>
      </c>
    </row>
    <row r="42" spans="1:3" s="3" customFormat="1" ht="17.25" customHeight="1">
      <c r="A42" s="10" t="s">
        <v>48</v>
      </c>
      <c r="B42" s="10" t="s">
        <v>49</v>
      </c>
      <c r="C42" s="11">
        <f>39581.32</f>
        <v>39581.32</v>
      </c>
    </row>
    <row r="43" spans="1:3" s="3" customFormat="1" ht="32.25" customHeight="1">
      <c r="A43" s="10" t="s">
        <v>50</v>
      </c>
      <c r="B43" s="10" t="s">
        <v>51</v>
      </c>
      <c r="C43" s="11">
        <v>710651.76</v>
      </c>
    </row>
    <row r="44" spans="1:3" s="3" customFormat="1" ht="17.25" customHeight="1">
      <c r="A44" s="10" t="s">
        <v>52</v>
      </c>
      <c r="B44" s="10" t="s">
        <v>53</v>
      </c>
      <c r="C44" s="13">
        <f>66829.26+8631</f>
        <v>75460.26</v>
      </c>
    </row>
    <row r="45" spans="1:3" s="3" customFormat="1" ht="17.25" customHeight="1">
      <c r="A45" s="10" t="s">
        <v>54</v>
      </c>
      <c r="B45" s="10" t="s">
        <v>55</v>
      </c>
      <c r="C45" s="11">
        <v>220467.6</v>
      </c>
    </row>
    <row r="46" spans="1:3" s="3" customFormat="1" ht="30">
      <c r="A46" s="10" t="s">
        <v>56</v>
      </c>
      <c r="B46" s="10" t="s">
        <v>57</v>
      </c>
      <c r="C46" s="13">
        <v>83670</v>
      </c>
    </row>
    <row r="47" spans="1:3" s="3" customFormat="1" ht="17.25" customHeight="1">
      <c r="A47" s="10" t="s">
        <v>58</v>
      </c>
      <c r="B47" s="10" t="s">
        <v>59</v>
      </c>
      <c r="C47" s="11">
        <v>2985.28</v>
      </c>
    </row>
    <row r="48" spans="1:3" s="3" customFormat="1" ht="17.25" customHeight="1">
      <c r="A48" s="10" t="s">
        <v>60</v>
      </c>
      <c r="B48" s="10" t="s">
        <v>61</v>
      </c>
      <c r="C48" s="11">
        <v>40516.45</v>
      </c>
    </row>
    <row r="49" spans="1:4" s="3" customFormat="1" ht="17.25" customHeight="1">
      <c r="A49" s="10" t="s">
        <v>62</v>
      </c>
      <c r="B49" s="10" t="s">
        <v>63</v>
      </c>
      <c r="C49" s="11">
        <v>0</v>
      </c>
      <c r="D49" s="12"/>
    </row>
    <row r="50" spans="1:5" s="3" customFormat="1" ht="31.5" customHeight="1">
      <c r="A50" s="10" t="s">
        <v>64</v>
      </c>
      <c r="B50" s="10" t="s">
        <v>65</v>
      </c>
      <c r="C50" s="11">
        <v>103413.39</v>
      </c>
      <c r="D50" s="12"/>
      <c r="E50" s="12"/>
    </row>
    <row r="51" spans="1:3" s="3" customFormat="1" ht="15" customHeight="1">
      <c r="A51" s="10" t="s">
        <v>66</v>
      </c>
      <c r="B51" s="10" t="s">
        <v>67</v>
      </c>
      <c r="C51" s="11">
        <v>1550</v>
      </c>
    </row>
    <row r="52" spans="1:4" s="3" customFormat="1" ht="15" customHeight="1">
      <c r="A52" s="10" t="s">
        <v>68</v>
      </c>
      <c r="B52" s="10" t="s">
        <v>69</v>
      </c>
      <c r="C52" s="11">
        <f>1351668.16-1550-300</f>
        <v>1349818.16</v>
      </c>
      <c r="D52" s="12"/>
    </row>
    <row r="53" spans="1:4" s="3" customFormat="1" ht="15" customHeight="1">
      <c r="A53" s="10"/>
      <c r="B53" s="10" t="s">
        <v>20</v>
      </c>
      <c r="C53" s="11">
        <f>SUM(C27:C52)</f>
        <v>11607759.12</v>
      </c>
      <c r="D53" s="12"/>
    </row>
    <row r="54" spans="1:4" s="3" customFormat="1" ht="21" customHeight="1">
      <c r="A54" s="4"/>
      <c r="B54" s="12"/>
      <c r="C54" s="12"/>
      <c r="D54" s="12"/>
    </row>
    <row r="55" spans="1:3" s="3" customFormat="1" ht="18" customHeight="1">
      <c r="A55" s="4" t="s">
        <v>70</v>
      </c>
      <c r="C55" s="1"/>
    </row>
    <row r="56" spans="1:3" s="3" customFormat="1" ht="18.75" customHeight="1">
      <c r="A56" s="8" t="s">
        <v>9</v>
      </c>
      <c r="B56" s="8" t="s">
        <v>10</v>
      </c>
      <c r="C56" s="9" t="s">
        <v>11</v>
      </c>
    </row>
    <row r="57" spans="1:3" s="3" customFormat="1" ht="17.25" customHeight="1">
      <c r="A57" s="10" t="s">
        <v>12</v>
      </c>
      <c r="B57" s="10" t="s">
        <v>71</v>
      </c>
      <c r="C57" s="11">
        <v>0</v>
      </c>
    </row>
    <row r="58" spans="1:3" s="3" customFormat="1" ht="17.25" customHeight="1">
      <c r="A58" s="10" t="s">
        <v>14</v>
      </c>
      <c r="B58" s="10" t="s">
        <v>72</v>
      </c>
      <c r="C58" s="11">
        <v>0</v>
      </c>
    </row>
    <row r="59" spans="1:3" s="3" customFormat="1" ht="31.5" customHeight="1">
      <c r="A59" s="10" t="s">
        <v>16</v>
      </c>
      <c r="B59" s="10" t="s">
        <v>73</v>
      </c>
      <c r="C59" s="11">
        <v>0</v>
      </c>
    </row>
    <row r="60" spans="1:3" s="3" customFormat="1" ht="16.5" customHeight="1">
      <c r="A60" s="10" t="s">
        <v>18</v>
      </c>
      <c r="B60" s="10" t="s">
        <v>74</v>
      </c>
      <c r="C60" s="13">
        <v>0</v>
      </c>
    </row>
    <row r="61" spans="1:3" s="3" customFormat="1" ht="16.5" customHeight="1">
      <c r="A61" s="10" t="s">
        <v>26</v>
      </c>
      <c r="B61" s="10" t="s">
        <v>75</v>
      </c>
      <c r="C61" s="11">
        <f>87108.6</f>
        <v>87108.6</v>
      </c>
    </row>
    <row r="62" spans="1:3" s="3" customFormat="1" ht="16.5" customHeight="1">
      <c r="A62" s="10"/>
      <c r="B62" s="10" t="s">
        <v>20</v>
      </c>
      <c r="C62" s="11">
        <f>SUM(C57:C61)</f>
        <v>87108.6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76</v>
      </c>
      <c r="C64" s="1"/>
    </row>
    <row r="65" spans="1:3" s="3" customFormat="1" ht="18.75" customHeight="1">
      <c r="A65" s="8" t="s">
        <v>9</v>
      </c>
      <c r="B65" s="8" t="s">
        <v>10</v>
      </c>
      <c r="C65" s="9" t="s">
        <v>11</v>
      </c>
    </row>
    <row r="66" spans="1:3" s="3" customFormat="1" ht="16.5" customHeight="1">
      <c r="A66" s="10" t="s">
        <v>12</v>
      </c>
      <c r="B66" s="10" t="s">
        <v>77</v>
      </c>
      <c r="C66" s="11">
        <v>0</v>
      </c>
    </row>
    <row r="67" spans="1:3" s="3" customFormat="1" ht="16.5" customHeight="1">
      <c r="A67" s="10" t="s">
        <v>14</v>
      </c>
      <c r="B67" s="10" t="s">
        <v>78</v>
      </c>
      <c r="C67" s="11">
        <v>0</v>
      </c>
    </row>
    <row r="68" spans="1:3" s="3" customFormat="1" ht="16.5" customHeight="1">
      <c r="A68" s="10"/>
      <c r="B68" s="10" t="s">
        <v>20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4" t="s">
        <v>79</v>
      </c>
      <c r="B70" s="14"/>
      <c r="C70" s="14"/>
    </row>
    <row r="71" spans="1:3" s="3" customFormat="1" ht="18.75" customHeight="1">
      <c r="A71" s="8" t="s">
        <v>9</v>
      </c>
      <c r="B71" s="8" t="s">
        <v>80</v>
      </c>
      <c r="C71" s="9" t="s">
        <v>11</v>
      </c>
    </row>
    <row r="72" spans="1:3" s="3" customFormat="1" ht="17.25" customHeight="1">
      <c r="A72" s="10" t="s">
        <v>12</v>
      </c>
      <c r="B72" s="10" t="s">
        <v>81</v>
      </c>
      <c r="C72" s="11">
        <f>33444087.99+13674759.08+24999786.46+123739.12+4135.95</f>
        <v>72246508.60000001</v>
      </c>
    </row>
    <row r="73" spans="1:3" s="3" customFormat="1" ht="17.25" customHeight="1">
      <c r="A73" s="10" t="s">
        <v>14</v>
      </c>
      <c r="B73" s="10" t="s">
        <v>82</v>
      </c>
      <c r="C73" s="11">
        <f>4425000+6524883.09+1263279.83+273843.88</f>
        <v>12487006.8</v>
      </c>
    </row>
    <row r="74" spans="1:3" s="3" customFormat="1" ht="17.25" customHeight="1">
      <c r="A74" s="10" t="s">
        <v>16</v>
      </c>
      <c r="B74" s="10" t="s">
        <v>83</v>
      </c>
      <c r="C74" s="11">
        <f>889954+580920.83+1710139+2086215</f>
        <v>5267228.83</v>
      </c>
    </row>
    <row r="75" spans="1:3" s="3" customFormat="1" ht="17.25" customHeight="1">
      <c r="A75" s="10" t="s">
        <v>18</v>
      </c>
      <c r="B75" s="10" t="s">
        <v>84</v>
      </c>
      <c r="C75" s="11">
        <v>0</v>
      </c>
    </row>
    <row r="76" spans="1:3" s="3" customFormat="1" ht="17.25" customHeight="1">
      <c r="A76" s="10"/>
      <c r="B76" s="10" t="s">
        <v>20</v>
      </c>
      <c r="C76" s="11">
        <f>SUM(C72:C75)</f>
        <v>90000744.23000002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85</v>
      </c>
      <c r="C78" s="1"/>
    </row>
    <row r="79" spans="1:3" s="3" customFormat="1" ht="18.75" customHeight="1">
      <c r="A79" s="8" t="s">
        <v>9</v>
      </c>
      <c r="B79" s="8" t="s">
        <v>86</v>
      </c>
      <c r="C79" s="9" t="s">
        <v>11</v>
      </c>
    </row>
    <row r="80" spans="1:3" s="3" customFormat="1" ht="16.5" customHeight="1">
      <c r="A80" s="10" t="s">
        <v>12</v>
      </c>
      <c r="B80" s="10" t="s">
        <v>87</v>
      </c>
      <c r="C80" s="11">
        <v>0</v>
      </c>
    </row>
    <row r="81" spans="1:3" s="3" customFormat="1" ht="16.5" customHeight="1">
      <c r="A81" s="10" t="s">
        <v>14</v>
      </c>
      <c r="B81" s="10" t="s">
        <v>88</v>
      </c>
      <c r="C81" s="11">
        <f>3906877.84+281.75-11.06+11.06</f>
        <v>3907159.59</v>
      </c>
    </row>
    <row r="82" spans="1:3" s="3" customFormat="1" ht="16.5" customHeight="1">
      <c r="A82" s="10" t="s">
        <v>16</v>
      </c>
      <c r="B82" s="10" t="s">
        <v>89</v>
      </c>
      <c r="C82" s="11">
        <f>9402.12-11.06-11.06+11.06</f>
        <v>9391.060000000001</v>
      </c>
    </row>
    <row r="83" spans="1:3" s="3" customFormat="1" ht="16.5" customHeight="1">
      <c r="A83" s="10" t="s">
        <v>18</v>
      </c>
      <c r="B83" s="10" t="s">
        <v>90</v>
      </c>
      <c r="C83" s="11">
        <f>29437.6+1600+78123.26-800-800-16.59-33.18-22.12</f>
        <v>107488.97</v>
      </c>
    </row>
    <row r="84" spans="1:3" s="3" customFormat="1" ht="16.5" customHeight="1">
      <c r="A84" s="10"/>
      <c r="B84" s="10" t="s">
        <v>20</v>
      </c>
      <c r="C84" s="11">
        <f>SUM(C80:C83)</f>
        <v>4024039.6199999996</v>
      </c>
    </row>
    <row r="85" ht="12.75">
      <c r="A85" s="15" t="s">
        <v>91</v>
      </c>
    </row>
    <row r="86" spans="1:4" ht="12" customHeight="1">
      <c r="A86" s="16" t="s">
        <v>92</v>
      </c>
      <c r="B86" s="16"/>
      <c r="C86" s="16"/>
      <c r="D86" s="17"/>
    </row>
    <row r="87" spans="1:3" s="19" customFormat="1" ht="24.75" customHeight="1">
      <c r="A87" s="18" t="s">
        <v>93</v>
      </c>
      <c r="B87" s="18"/>
      <c r="C87" s="18"/>
    </row>
    <row r="88" spans="1:3" ht="37.5" customHeight="1">
      <c r="A88" s="20" t="s">
        <v>94</v>
      </c>
      <c r="B88" s="20"/>
      <c r="C88" s="20"/>
    </row>
  </sheetData>
  <sheetProtection selectLockedCells="1" selectUnlockedCells="1"/>
  <mergeCells count="4">
    <mergeCell ref="A70:C70"/>
    <mergeCell ref="A86:C86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2013-08-07T19:41:50Z</cp:lastPrinted>
  <dcterms:created xsi:type="dcterms:W3CDTF">2011-09-13T20:49:20Z</dcterms:created>
  <dcterms:modified xsi:type="dcterms:W3CDTF">2013-09-30T17:11:29Z</dcterms:modified>
  <cp:category/>
  <cp:version/>
  <cp:contentType/>
  <cp:contentStatus/>
  <cp:revision>6</cp:revision>
</cp:coreProperties>
</file>